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R:\Usr\A30\A30.003\ANGEBOTE\2026\18-30-26 RV Dienstradleasing\ausgetauschte Vergabeunterlagen\"/>
    </mc:Choice>
  </mc:AlternateContent>
  <xr:revisionPtr revIDLastSave="0" documentId="13_ncr:1_{166DD797-0D06-4915-B385-8057A7815EF2}" xr6:coauthVersionLast="36" xr6:coauthVersionMax="47" xr10:uidLastSave="{00000000-0000-0000-0000-000000000000}"/>
  <bookViews>
    <workbookView xWindow="13620" yWindow="1080" windowWidth="18156" windowHeight="12096" xr2:uid="{00000000-000D-0000-FFFF-FFFF00000000}"/>
  </bookViews>
  <sheets>
    <sheet name="Preisblatt Stand 07.05.2026" sheetId="1" r:id="rId1"/>
  </sheets>
  <definedNames>
    <definedName name="_xlnm.Print_Area" localSheetId="0">'Preisblatt Stand 07.05.2026'!$B$1:$H$29</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1" l="1"/>
  <c r="G15" i="1" s="1"/>
  <c r="H15" i="1" s="1"/>
  <c r="F22" i="1" l="1"/>
  <c r="F21" i="1"/>
  <c r="F20" i="1"/>
  <c r="F25" i="1"/>
  <c r="F24" i="1"/>
  <c r="F23" i="1"/>
  <c r="F9" i="1"/>
  <c r="F14" i="1" l="1"/>
  <c r="G14" i="1" s="1"/>
  <c r="H14" i="1" s="1"/>
  <c r="F13" i="1"/>
  <c r="F11" i="1"/>
  <c r="F10" i="1"/>
  <c r="G10" i="1" l="1"/>
  <c r="H10" i="1" s="1"/>
  <c r="G13" i="1"/>
  <c r="H13" i="1" s="1"/>
  <c r="G9" i="1"/>
  <c r="H9" i="1" s="1"/>
  <c r="G11" i="1"/>
  <c r="H11" i="1" s="1"/>
  <c r="H16" i="1" l="1"/>
</calcChain>
</file>

<file path=xl/sharedStrings.xml><?xml version="1.0" encoding="utf-8"?>
<sst xmlns="http://schemas.openxmlformats.org/spreadsheetml/2006/main" count="27" uniqueCount="27">
  <si>
    <t xml:space="preserve">Pos. </t>
  </si>
  <si>
    <t xml:space="preserve">Bagatellschadensgrenze, Angaben in Euro </t>
  </si>
  <si>
    <t>zusätzliche Leistungen (es erfolgt keine Bewertung)</t>
  </si>
  <si>
    <t>a)</t>
  </si>
  <si>
    <t>b)</t>
  </si>
  <si>
    <t>Erweitertes Wartungspaket</t>
  </si>
  <si>
    <t>siehe 1</t>
  </si>
  <si>
    <t>siehe 2</t>
  </si>
  <si>
    <t>siehe 3</t>
  </si>
  <si>
    <t>zu a)</t>
  </si>
  <si>
    <t>zu b)</t>
  </si>
  <si>
    <t>siehe 4</t>
  </si>
  <si>
    <t>siehe 5</t>
  </si>
  <si>
    <t>siehe 6</t>
  </si>
  <si>
    <r>
      <rPr>
        <u/>
        <sz val="10"/>
        <color theme="1"/>
        <rFont val="Fira Sans"/>
        <family val="2"/>
      </rPr>
      <t>Preisstufe</t>
    </r>
    <r>
      <rPr>
        <sz val="10"/>
        <color theme="1"/>
        <rFont val="Fira Sans"/>
        <family val="2"/>
      </rPr>
      <t xml:space="preserve">
Fiktiv gewählt nach Kaufpreis in € brutto inkl. leasingfähigem Zubehör </t>
    </r>
  </si>
  <si>
    <r>
      <rPr>
        <u/>
        <sz val="10"/>
        <color theme="1"/>
        <rFont val="Fira Sans"/>
        <family val="2"/>
      </rPr>
      <t>Menge</t>
    </r>
    <r>
      <rPr>
        <sz val="10"/>
        <color theme="1"/>
        <rFont val="Fira Sans"/>
        <family val="2"/>
      </rPr>
      <t xml:space="preserve">
(unver-bindlich)</t>
    </r>
  </si>
  <si>
    <r>
      <rPr>
        <u/>
        <sz val="10"/>
        <color theme="1"/>
        <rFont val="Fira Sans"/>
        <family val="2"/>
      </rPr>
      <t>Einzelpreis</t>
    </r>
    <r>
      <rPr>
        <sz val="10"/>
        <color theme="1"/>
        <rFont val="Fira Sans"/>
        <family val="2"/>
      </rPr>
      <t xml:space="preserve">
pro Fahrrad und Monat in € brutto inkl. Zubehör, Wartungs-grundpaket, Versicherung usw.</t>
    </r>
  </si>
  <si>
    <r>
      <rPr>
        <u/>
        <sz val="10"/>
        <color theme="1"/>
        <rFont val="Fira Sans"/>
        <family val="2"/>
      </rPr>
      <t>Summe</t>
    </r>
    <r>
      <rPr>
        <sz val="10"/>
        <color theme="1"/>
        <rFont val="Fira Sans"/>
        <family val="2"/>
      </rPr>
      <t xml:space="preserve">
für alle Räder/Monat € brutto</t>
    </r>
  </si>
  <si>
    <r>
      <rPr>
        <u/>
        <sz val="10"/>
        <color theme="1"/>
        <rFont val="Fira Sans"/>
        <family val="2"/>
      </rPr>
      <t>Gesamtsumme</t>
    </r>
    <r>
      <rPr>
        <sz val="10"/>
        <color theme="1"/>
        <rFont val="Fira Sans"/>
        <family val="2"/>
      </rPr>
      <t xml:space="preserve"> 
für 36 Monate 
= Angebots-
vergleichspreis</t>
    </r>
  </si>
  <si>
    <r>
      <t xml:space="preserve">Fahrrad </t>
    </r>
    <r>
      <rPr>
        <b/>
        <sz val="10"/>
        <color theme="1"/>
        <rFont val="Fira Sans"/>
        <family val="2"/>
      </rPr>
      <t>mit</t>
    </r>
    <r>
      <rPr>
        <sz val="10"/>
        <color theme="1"/>
        <rFont val="Fira Sans"/>
        <family val="2"/>
      </rPr>
      <t xml:space="preserve"> e-Antrieb</t>
    </r>
  </si>
  <si>
    <r>
      <t>Fahrrad</t>
    </r>
    <r>
      <rPr>
        <b/>
        <sz val="10"/>
        <color theme="1"/>
        <rFont val="Fira Sans"/>
        <family val="2"/>
      </rPr>
      <t xml:space="preserve"> ohne</t>
    </r>
    <r>
      <rPr>
        <sz val="10"/>
        <color theme="1"/>
        <rFont val="Fira Sans"/>
        <family val="2"/>
      </rPr>
      <t xml:space="preserve"> e-Antrieb</t>
    </r>
  </si>
  <si>
    <t>Firmenname und Name der erklärenden Person</t>
  </si>
  <si>
    <t>Monatlicher 
Vom-Hundert-Satz</t>
  </si>
  <si>
    <t>Hinweise zur Angebotskalkulation (verbindlich)</t>
  </si>
  <si>
    <r>
      <t>1. Laufzeit</t>
    </r>
    <r>
      <rPr>
        <sz val="10"/>
        <color theme="1"/>
        <rFont val="Fira Sans"/>
        <family val="2"/>
      </rPr>
      <t xml:space="preserve">
Die Leasinglaufzeit beträgt einheitlich 36 Monate.
</t>
    </r>
    <r>
      <rPr>
        <b/>
        <sz val="10"/>
        <color theme="1"/>
        <rFont val="Fira Sans"/>
        <family val="2"/>
      </rPr>
      <t>2. Kalkulatorischer Restwert</t>
    </r>
    <r>
      <rPr>
        <sz val="10"/>
        <color theme="1"/>
        <rFont val="Fira Sans"/>
        <family val="2"/>
      </rPr>
      <t xml:space="preserve">
Für die Kalkulation ist ein Restwert in Höhe von 17 % des Fahrradkaufpreises zugrunde zu legen.
Dieser Wert dient ausschließlich der Vergleichbarkeit der Angebote und stellt keine vertragliche Festlegung des tatsächlichen Übernahmepreises dar.
</t>
    </r>
    <r>
      <rPr>
        <b/>
        <sz val="10"/>
        <color theme="1"/>
        <rFont val="Fira Sans"/>
        <family val="2"/>
      </rPr>
      <t>3. Berechnungsbasis Fahrradpreis</t>
    </r>
    <r>
      <rPr>
        <sz val="10"/>
        <color theme="1"/>
        <rFont val="Fira Sans"/>
        <family val="2"/>
      </rPr>
      <t xml:space="preserve">
Maßgeblich ist der tatsächliche Kaufpreis nach Abzug von Händler-Rabatten.
Eine Kalkulation auf Basis der unverbindlichen Preisempfehlung (UVP) ist nicht zulässig.
</t>
    </r>
    <r>
      <rPr>
        <b/>
        <sz val="10"/>
        <color theme="1"/>
        <rFont val="Fira Sans"/>
        <family val="2"/>
      </rPr>
      <t>4. Ausschluss arbeitgeberseitiger Effekte</t>
    </r>
    <r>
      <rPr>
        <sz val="10"/>
        <color theme="1"/>
        <rFont val="Fira Sans"/>
        <family val="2"/>
      </rPr>
      <t xml:space="preserve">
Arbeitgeberzuschüsse, insbesondere im Zusammenhang mit Entgeltumwandlungen (z. B. Einsparungen bei Sozialversicherungsbeiträgen), dürfen nicht in die Kalkulation einbezogen werden.
</t>
    </r>
    <r>
      <rPr>
        <b/>
        <sz val="10"/>
        <color theme="1"/>
        <rFont val="Fira Sans"/>
        <family val="2"/>
      </rPr>
      <t>5. Einheitliche Kalkulationsgrundlage</t>
    </r>
    <r>
      <rPr>
        <sz val="10"/>
        <color theme="1"/>
        <rFont val="Fira Sans"/>
        <family val="2"/>
      </rPr>
      <t xml:space="preserve">
Der angegebene Vom-Hundert-Satz ist auf Basis der vorstehenden einheitlichen Vorgaben zu ermitteln.
</t>
    </r>
    <r>
      <rPr>
        <b/>
        <sz val="10"/>
        <color theme="1"/>
        <rFont val="Fira Sans"/>
        <family val="2"/>
      </rPr>
      <t>6. Konsistenz der Preisbildung (optional, aber sehr empfehlenswert)</t>
    </r>
    <r>
      <rPr>
        <sz val="10"/>
        <color theme="1"/>
        <rFont val="Fira Sans"/>
        <family val="2"/>
      </rPr>
      <t xml:space="preserve">
Die Kalkulation ist für alle Preisstufen nachvollziehbar und konsistent vorzunehmen. Unplausible oder widersprüchliche Preisgestaltungen können zur Nichtberücksichtigung des Angebots führen.</t>
    </r>
  </si>
  <si>
    <t>Preisblatt 18/30/26 Stand 07.05.2026</t>
  </si>
  <si>
    <r>
      <t xml:space="preserve">Bitte tragen Sie Ihre Preiskalkulation als monatlichen Vom-Hundert-Satz (%) in die vorgesehenen Felder ein. Es sind ausschließlich die grau hinterlegten Felder auszufüllen. Nicht vollständig ausgefüllte Preisblätter können von der Wertung ausgeschlossen werden.
Die Abrechnung der Leasingraten erfolgt auf Basis des angegebenen Vom-Hundert-Satzes bezogen auf den jeweiligen Fahrradkaufpreis der definierten Preisstufen. Es wird von geschätzten </t>
    </r>
    <r>
      <rPr>
        <b/>
        <sz val="10"/>
        <color theme="1"/>
        <rFont val="Fira Sans"/>
        <family val="2"/>
      </rPr>
      <t>475</t>
    </r>
    <r>
      <rPr>
        <sz val="10"/>
        <color theme="1"/>
        <rFont val="Fira Sans"/>
        <family val="2"/>
      </rPr>
      <t xml:space="preserve"> Leasingverträgen ausgegangen; davon entfallen ca. 50 % auf Fahrräder mit und ca. 50 % auf Fahrräder ohne e-Antrieb.
</t>
    </r>
    <r>
      <rPr>
        <b/>
        <sz val="11"/>
        <color theme="1"/>
        <rFont val="Fira Sans"/>
        <family val="2"/>
      </rPr>
      <t>Für die Kalkulation sind folgende Vorgaben verbindlich zu beachten: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</si>
</sst>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000"/>
  </numFmts>
  <fonts count="7" x14ac:knownFonts="1">
    <font>
      <sz val="11"/>
      <color theme="1"/>
      <name val="Calibri"/>
      <family val="2"/>
      <scheme val="minor"/>
    </font>
    <font>
      <b/>
      <sz val="14"/>
      <color theme="1"/>
      <name val="Fira Sans"/>
      <family val="2"/>
    </font>
    <font>
      <b/>
      <sz val="10"/>
      <color theme="1"/>
      <name val="Fira Sans"/>
      <family val="2"/>
    </font>
    <font>
      <sz val="10"/>
      <color theme="1"/>
      <name val="Fira Sans"/>
      <family val="2"/>
    </font>
    <font>
      <u/>
      <sz val="10"/>
      <color theme="1"/>
      <name val="Fira Sans"/>
      <family val="2"/>
    </font>
    <font>
      <b/>
      <i/>
      <sz val="10"/>
      <color theme="1"/>
      <name val="Fira Sans"/>
      <family val="2"/>
    </font>
    <font>
      <b/>
      <sz val="11"/>
      <color theme="1"/>
      <name val="Fira Sans"/>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48">
    <xf numFmtId="0" fontId="0" fillId="0" borderId="0" xfId="0"/>
    <xf numFmtId="0" fontId="3" fillId="2" borderId="0" xfId="0" applyFont="1" applyFill="1"/>
    <xf numFmtId="0" fontId="0" fillId="2" borderId="0" xfId="0" applyFill="1"/>
    <xf numFmtId="0" fontId="0" fillId="2" borderId="0" xfId="0" applyFont="1" applyFill="1"/>
    <xf numFmtId="0" fontId="3" fillId="2" borderId="0" xfId="0" applyFont="1" applyFill="1" applyProtection="1"/>
    <xf numFmtId="0" fontId="3" fillId="2" borderId="8" xfId="0" applyFont="1" applyFill="1" applyBorder="1" applyAlignment="1" applyProtection="1">
      <alignment horizontal="center" vertical="top"/>
    </xf>
    <xf numFmtId="0" fontId="3" fillId="2" borderId="8"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0" fontId="3" fillId="2" borderId="8" xfId="0" applyFont="1" applyFill="1" applyBorder="1" applyAlignment="1">
      <alignment horizontal="center" vertical="top" wrapText="1"/>
    </xf>
    <xf numFmtId="0" fontId="3" fillId="2" borderId="6" xfId="0" applyFont="1" applyFill="1" applyBorder="1" applyAlignment="1" applyProtection="1">
      <alignment horizontal="center"/>
    </xf>
    <xf numFmtId="0" fontId="3" fillId="2" borderId="6" xfId="0" applyFont="1" applyFill="1" applyBorder="1" applyProtection="1"/>
    <xf numFmtId="164" fontId="2" fillId="2" borderId="6" xfId="0" applyNumberFormat="1" applyFont="1" applyFill="1" applyBorder="1" applyProtection="1"/>
    <xf numFmtId="164" fontId="3" fillId="2" borderId="6" xfId="0" applyNumberFormat="1" applyFont="1" applyFill="1" applyBorder="1" applyProtection="1"/>
    <xf numFmtId="0" fontId="3" fillId="2" borderId="4" xfId="0" applyFont="1" applyFill="1" applyBorder="1"/>
    <xf numFmtId="0" fontId="3" fillId="2" borderId="6" xfId="0" applyFont="1" applyFill="1" applyBorder="1"/>
    <xf numFmtId="165" fontId="3" fillId="2" borderId="6" xfId="0" applyNumberFormat="1" applyFont="1" applyFill="1" applyBorder="1" applyProtection="1"/>
    <xf numFmtId="1" fontId="3" fillId="2" borderId="6" xfId="0" applyNumberFormat="1" applyFont="1" applyFill="1" applyBorder="1" applyAlignment="1" applyProtection="1">
      <alignment horizontal="right"/>
    </xf>
    <xf numFmtId="164" fontId="3" fillId="2" borderId="4" xfId="0" applyNumberFormat="1" applyFont="1" applyFill="1" applyBorder="1"/>
    <xf numFmtId="164" fontId="3" fillId="2" borderId="6" xfId="0" applyNumberFormat="1" applyFont="1" applyFill="1" applyBorder="1"/>
    <xf numFmtId="164" fontId="0" fillId="2" borderId="0" xfId="0" applyNumberFormat="1" applyFill="1"/>
    <xf numFmtId="0" fontId="3" fillId="2" borderId="6" xfId="0" applyFont="1" applyFill="1" applyBorder="1" applyAlignment="1">
      <alignment horizontal="center"/>
    </xf>
    <xf numFmtId="1" fontId="3" fillId="2" borderId="6" xfId="0" applyNumberFormat="1" applyFont="1" applyFill="1" applyBorder="1" applyAlignment="1">
      <alignment horizontal="right"/>
    </xf>
    <xf numFmtId="0" fontId="3" fillId="2" borderId="9" xfId="0" applyFont="1" applyFill="1" applyBorder="1" applyAlignment="1">
      <alignment horizontal="center"/>
    </xf>
    <xf numFmtId="0" fontId="3" fillId="2" borderId="9" xfId="0" applyFont="1" applyFill="1" applyBorder="1"/>
    <xf numFmtId="0" fontId="3" fillId="2" borderId="2" xfId="0" applyFont="1" applyFill="1" applyBorder="1"/>
    <xf numFmtId="164" fontId="2" fillId="2" borderId="10" xfId="0" applyNumberFormat="1" applyFont="1" applyFill="1" applyBorder="1"/>
    <xf numFmtId="0" fontId="3" fillId="2" borderId="5" xfId="0" applyFont="1" applyFill="1" applyBorder="1" applyAlignment="1" applyProtection="1">
      <alignment horizontal="left"/>
    </xf>
    <xf numFmtId="0" fontId="3" fillId="2" borderId="5" xfId="0" applyFont="1" applyFill="1" applyBorder="1" applyProtection="1"/>
    <xf numFmtId="0" fontId="3" fillId="2" borderId="3" xfId="0" applyFont="1" applyFill="1" applyBorder="1"/>
    <xf numFmtId="1" fontId="3" fillId="2" borderId="6" xfId="0" applyNumberFormat="1" applyFont="1" applyFill="1" applyBorder="1" applyProtection="1"/>
    <xf numFmtId="0" fontId="3" fillId="2" borderId="0" xfId="0" applyFont="1" applyFill="1" applyBorder="1"/>
    <xf numFmtId="0" fontId="0" fillId="2" borderId="0" xfId="0" applyFill="1" applyBorder="1"/>
    <xf numFmtId="0" fontId="3" fillId="2" borderId="6" xfId="0" applyFont="1" applyFill="1" applyBorder="1" applyAlignment="1" applyProtection="1">
      <alignment horizontal="right"/>
    </xf>
    <xf numFmtId="164" fontId="3" fillId="2" borderId="3" xfId="0" applyNumberFormat="1" applyFont="1" applyFill="1" applyBorder="1"/>
    <xf numFmtId="0" fontId="3" fillId="2" borderId="7" xfId="0" applyFont="1" applyFill="1" applyBorder="1" applyAlignment="1" applyProtection="1">
      <alignment horizontal="right"/>
    </xf>
    <xf numFmtId="1" fontId="3" fillId="2" borderId="7" xfId="0" applyNumberFormat="1" applyFont="1" applyFill="1" applyBorder="1" applyProtection="1"/>
    <xf numFmtId="164" fontId="3" fillId="2" borderId="7" xfId="0" applyNumberFormat="1" applyFont="1" applyFill="1" applyBorder="1" applyProtection="1"/>
    <xf numFmtId="166" fontId="5" fillId="3" borderId="6" xfId="0" applyNumberFormat="1" applyFont="1" applyFill="1" applyBorder="1" applyProtection="1">
      <protection locked="0"/>
    </xf>
    <xf numFmtId="166" fontId="5" fillId="3" borderId="7" xfId="0" applyNumberFormat="1" applyFont="1" applyFill="1" applyBorder="1" applyProtection="1">
      <protection locked="0"/>
    </xf>
    <xf numFmtId="164" fontId="5" fillId="3" borderId="6" xfId="0" applyNumberFormat="1" applyFont="1" applyFill="1" applyBorder="1" applyProtection="1">
      <protection locked="0"/>
    </xf>
    <xf numFmtId="0" fontId="1" fillId="2" borderId="0" xfId="0" applyFont="1" applyFill="1" applyAlignment="1">
      <alignment horizontal="center"/>
    </xf>
    <xf numFmtId="0" fontId="3" fillId="2" borderId="0" xfId="0" applyFont="1" applyFill="1" applyAlignment="1" applyProtection="1">
      <alignment horizontal="left" vertical="center" wrapText="1"/>
    </xf>
    <xf numFmtId="0" fontId="3" fillId="2" borderId="1" xfId="0" applyFont="1" applyFill="1" applyBorder="1" applyAlignment="1">
      <alignment horizontal="left"/>
    </xf>
    <xf numFmtId="0" fontId="5" fillId="3" borderId="0" xfId="0" applyFont="1" applyFill="1" applyAlignment="1">
      <alignment horizontal="left"/>
    </xf>
    <xf numFmtId="0" fontId="2" fillId="2" borderId="0" xfId="0" applyFont="1" applyFill="1" applyAlignment="1" applyProtection="1">
      <alignment horizontal="left" vertical="center" wrapText="1"/>
    </xf>
    <xf numFmtId="0" fontId="6"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8"/>
  <sheetViews>
    <sheetView tabSelected="1" topLeftCell="A10" zoomScaleNormal="100" workbookViewId="0">
      <selection activeCell="K19" sqref="K19"/>
    </sheetView>
  </sheetViews>
  <sheetFormatPr baseColWidth="10" defaultRowHeight="14.4" x14ac:dyDescent="0.3"/>
  <cols>
    <col min="1" max="1" width="11.5546875" style="2"/>
    <col min="2" max="2" width="5.44140625" style="2" customWidth="1"/>
    <col min="3" max="3" width="27.33203125" style="2" customWidth="1"/>
    <col min="4" max="4" width="11.33203125" style="2" customWidth="1"/>
    <col min="5" max="5" width="21.88671875" style="2" customWidth="1"/>
    <col min="6" max="8" width="21.6640625" style="2" customWidth="1"/>
    <col min="9" max="16384" width="11.5546875" style="2"/>
  </cols>
  <sheetData>
    <row r="1" spans="2:10" ht="7.5" customHeight="1" x14ac:dyDescent="0.3">
      <c r="B1" s="1"/>
      <c r="C1" s="1"/>
      <c r="D1" s="1"/>
      <c r="E1" s="1"/>
      <c r="F1" s="1"/>
      <c r="G1" s="1"/>
      <c r="H1" s="1"/>
    </row>
    <row r="2" spans="2:10" ht="18" x14ac:dyDescent="0.35">
      <c r="B2" s="40" t="s">
        <v>25</v>
      </c>
      <c r="C2" s="40"/>
      <c r="D2" s="40"/>
      <c r="E2" s="40"/>
      <c r="F2" s="40"/>
      <c r="G2" s="40"/>
      <c r="H2" s="40"/>
    </row>
    <row r="3" spans="2:10" s="3" customFormat="1" ht="26.4" customHeight="1" x14ac:dyDescent="0.3">
      <c r="B3" s="45" t="s">
        <v>23</v>
      </c>
      <c r="C3" s="46"/>
      <c r="D3" s="46"/>
      <c r="E3" s="46"/>
      <c r="F3" s="46"/>
      <c r="G3" s="46"/>
      <c r="H3" s="46"/>
    </row>
    <row r="4" spans="2:10" ht="117.6" customHeight="1" x14ac:dyDescent="0.3">
      <c r="B4" s="41" t="s">
        <v>26</v>
      </c>
      <c r="C4" s="41"/>
      <c r="D4" s="41"/>
      <c r="E4" s="41"/>
      <c r="F4" s="41"/>
      <c r="G4" s="41"/>
      <c r="H4" s="41"/>
      <c r="J4" s="47"/>
    </row>
    <row r="5" spans="2:10" ht="234" customHeight="1" x14ac:dyDescent="0.3">
      <c r="B5" s="44" t="s">
        <v>24</v>
      </c>
      <c r="C5" s="44"/>
      <c r="D5" s="44"/>
      <c r="E5" s="44"/>
      <c r="F5" s="44"/>
      <c r="G5" s="44"/>
      <c r="H5" s="44"/>
    </row>
    <row r="6" spans="2:10" ht="18" customHeight="1" x14ac:dyDescent="0.3">
      <c r="B6" s="4"/>
      <c r="C6" s="1"/>
      <c r="D6" s="4"/>
      <c r="E6" s="4"/>
      <c r="F6" s="4"/>
      <c r="G6" s="1"/>
      <c r="H6" s="1"/>
    </row>
    <row r="7" spans="2:10" ht="84" customHeight="1" x14ac:dyDescent="0.3">
      <c r="B7" s="5" t="s">
        <v>0</v>
      </c>
      <c r="C7" s="6" t="s">
        <v>14</v>
      </c>
      <c r="D7" s="6" t="s">
        <v>15</v>
      </c>
      <c r="E7" s="7" t="s">
        <v>22</v>
      </c>
      <c r="F7" s="6" t="s">
        <v>16</v>
      </c>
      <c r="G7" s="8" t="s">
        <v>17</v>
      </c>
      <c r="H7" s="8" t="s">
        <v>18</v>
      </c>
    </row>
    <row r="8" spans="2:10" x14ac:dyDescent="0.3">
      <c r="B8" s="9" t="s">
        <v>3</v>
      </c>
      <c r="C8" s="10" t="s">
        <v>19</v>
      </c>
      <c r="D8" s="11"/>
      <c r="E8" s="10"/>
      <c r="F8" s="12"/>
      <c r="G8" s="13"/>
      <c r="H8" s="14"/>
    </row>
    <row r="9" spans="2:10" x14ac:dyDescent="0.3">
      <c r="B9" s="9">
        <v>1</v>
      </c>
      <c r="C9" s="15">
        <v>1500</v>
      </c>
      <c r="D9" s="16">
        <v>15</v>
      </c>
      <c r="E9" s="37"/>
      <c r="F9" s="12">
        <f>(C9*E9)/100</f>
        <v>0</v>
      </c>
      <c r="G9" s="17">
        <f>SUM(F9*D9)</f>
        <v>0</v>
      </c>
      <c r="H9" s="18">
        <f>SUM(G9*36)</f>
        <v>0</v>
      </c>
      <c r="I9" s="19"/>
    </row>
    <row r="10" spans="2:10" x14ac:dyDescent="0.3">
      <c r="B10" s="9">
        <v>2</v>
      </c>
      <c r="C10" s="15">
        <v>3000</v>
      </c>
      <c r="D10" s="16">
        <v>85</v>
      </c>
      <c r="E10" s="37"/>
      <c r="F10" s="12">
        <f>(C10*E10)/100</f>
        <v>0</v>
      </c>
      <c r="G10" s="17">
        <f>SUM(F10*D10)</f>
        <v>0</v>
      </c>
      <c r="H10" s="18">
        <f>SUM(G10*36)</f>
        <v>0</v>
      </c>
    </row>
    <row r="11" spans="2:10" x14ac:dyDescent="0.3">
      <c r="B11" s="9">
        <v>3</v>
      </c>
      <c r="C11" s="15">
        <v>4500</v>
      </c>
      <c r="D11" s="16">
        <v>138</v>
      </c>
      <c r="E11" s="37"/>
      <c r="F11" s="12">
        <f>(C11*E11)/100</f>
        <v>0</v>
      </c>
      <c r="G11" s="17">
        <f t="shared" ref="G11" si="0">SUM(F11*D11)</f>
        <v>0</v>
      </c>
      <c r="H11" s="18">
        <f>SUM(G11*36)</f>
        <v>0</v>
      </c>
    </row>
    <row r="12" spans="2:10" x14ac:dyDescent="0.3">
      <c r="B12" s="20" t="s">
        <v>4</v>
      </c>
      <c r="C12" s="14" t="s">
        <v>20</v>
      </c>
      <c r="D12" s="21"/>
      <c r="E12" s="14"/>
      <c r="F12" s="14"/>
      <c r="G12" s="14"/>
      <c r="H12" s="18"/>
    </row>
    <row r="13" spans="2:10" x14ac:dyDescent="0.3">
      <c r="B13" s="9">
        <v>4</v>
      </c>
      <c r="C13" s="15">
        <v>1500</v>
      </c>
      <c r="D13" s="16">
        <v>62</v>
      </c>
      <c r="E13" s="37"/>
      <c r="F13" s="12">
        <f>(C13*E13)/100</f>
        <v>0</v>
      </c>
      <c r="G13" s="17">
        <f t="shared" ref="G13:G15" si="1">SUM(F13*D13)</f>
        <v>0</v>
      </c>
      <c r="H13" s="18">
        <f t="shared" ref="H13:H15" si="2">SUM(G13*36)</f>
        <v>0</v>
      </c>
    </row>
    <row r="14" spans="2:10" x14ac:dyDescent="0.3">
      <c r="B14" s="9">
        <v>5</v>
      </c>
      <c r="C14" s="15">
        <v>3000</v>
      </c>
      <c r="D14" s="16">
        <v>150</v>
      </c>
      <c r="E14" s="37"/>
      <c r="F14" s="12">
        <f>(C14*E14)/100</f>
        <v>0</v>
      </c>
      <c r="G14" s="17">
        <f t="shared" si="1"/>
        <v>0</v>
      </c>
      <c r="H14" s="18">
        <f t="shared" si="2"/>
        <v>0</v>
      </c>
    </row>
    <row r="15" spans="2:10" ht="15" thickBot="1" x14ac:dyDescent="0.35">
      <c r="B15" s="9">
        <v>6</v>
      </c>
      <c r="C15" s="15">
        <v>4500</v>
      </c>
      <c r="D15" s="16">
        <v>25</v>
      </c>
      <c r="E15" s="37"/>
      <c r="F15" s="12">
        <f>(C15*E15)/100</f>
        <v>0</v>
      </c>
      <c r="G15" s="17">
        <f t="shared" si="1"/>
        <v>0</v>
      </c>
      <c r="H15" s="18">
        <f t="shared" si="2"/>
        <v>0</v>
      </c>
    </row>
    <row r="16" spans="2:10" ht="15" thickTop="1" x14ac:dyDescent="0.3">
      <c r="B16" s="22"/>
      <c r="C16" s="23"/>
      <c r="D16" s="23"/>
      <c r="E16" s="23"/>
      <c r="F16" s="23"/>
      <c r="G16" s="24"/>
      <c r="H16" s="25">
        <f>SUM(H9:H11,H13:H15)</f>
        <v>0</v>
      </c>
    </row>
    <row r="17" spans="2:8" x14ac:dyDescent="0.3">
      <c r="B17" s="26" t="s">
        <v>2</v>
      </c>
      <c r="C17" s="27"/>
      <c r="D17" s="27"/>
      <c r="E17" s="27"/>
      <c r="F17" s="27"/>
      <c r="G17" s="28"/>
      <c r="H17" s="1"/>
    </row>
    <row r="18" spans="2:8" x14ac:dyDescent="0.3">
      <c r="B18" s="9"/>
      <c r="C18" s="10" t="s">
        <v>1</v>
      </c>
      <c r="D18" s="14"/>
      <c r="E18" s="10"/>
      <c r="F18" s="39"/>
      <c r="G18" s="28"/>
      <c r="H18" s="1"/>
    </row>
    <row r="19" spans="2:8" s="31" customFormat="1" x14ac:dyDescent="0.3">
      <c r="B19" s="9"/>
      <c r="C19" s="10" t="s">
        <v>5</v>
      </c>
      <c r="D19" s="29"/>
      <c r="E19" s="14"/>
      <c r="F19" s="14"/>
      <c r="G19" s="28"/>
      <c r="H19" s="30"/>
    </row>
    <row r="20" spans="2:8" x14ac:dyDescent="0.3">
      <c r="B20" s="20" t="s">
        <v>9</v>
      </c>
      <c r="C20" s="32" t="s">
        <v>6</v>
      </c>
      <c r="D20" s="29"/>
      <c r="E20" s="37"/>
      <c r="F20" s="12">
        <f>(C9*E20)/100</f>
        <v>0</v>
      </c>
      <c r="G20" s="33"/>
      <c r="H20" s="1"/>
    </row>
    <row r="21" spans="2:8" x14ac:dyDescent="0.3">
      <c r="B21" s="9"/>
      <c r="C21" s="32" t="s">
        <v>7</v>
      </c>
      <c r="D21" s="29"/>
      <c r="E21" s="37"/>
      <c r="F21" s="12">
        <f>(C10*E21)/100</f>
        <v>0</v>
      </c>
      <c r="G21" s="33"/>
      <c r="H21" s="1"/>
    </row>
    <row r="22" spans="2:8" x14ac:dyDescent="0.3">
      <c r="B22" s="9"/>
      <c r="C22" s="32" t="s">
        <v>8</v>
      </c>
      <c r="D22" s="29"/>
      <c r="E22" s="37"/>
      <c r="F22" s="12">
        <f>(C11*E22)/100</f>
        <v>0</v>
      </c>
      <c r="G22" s="33"/>
      <c r="H22" s="1"/>
    </row>
    <row r="23" spans="2:8" x14ac:dyDescent="0.3">
      <c r="B23" s="9" t="s">
        <v>10</v>
      </c>
      <c r="C23" s="32" t="s">
        <v>11</v>
      </c>
      <c r="D23" s="29"/>
      <c r="E23" s="37"/>
      <c r="F23" s="12">
        <f>(C13*E23)/100</f>
        <v>0</v>
      </c>
      <c r="G23" s="33"/>
      <c r="H23" s="1"/>
    </row>
    <row r="24" spans="2:8" x14ac:dyDescent="0.3">
      <c r="B24" s="32"/>
      <c r="C24" s="32" t="s">
        <v>12</v>
      </c>
      <c r="D24" s="29"/>
      <c r="E24" s="37"/>
      <c r="F24" s="12">
        <f>(C14*E24)/100</f>
        <v>0</v>
      </c>
      <c r="G24" s="33"/>
      <c r="H24" s="1"/>
    </row>
    <row r="25" spans="2:8" x14ac:dyDescent="0.3">
      <c r="B25" s="34"/>
      <c r="C25" s="34" t="s">
        <v>13</v>
      </c>
      <c r="D25" s="35"/>
      <c r="E25" s="38"/>
      <c r="F25" s="36">
        <f>(C15*E25)/100</f>
        <v>0</v>
      </c>
      <c r="G25" s="33"/>
      <c r="H25" s="1"/>
    </row>
    <row r="26" spans="2:8" x14ac:dyDescent="0.3">
      <c r="B26" s="1"/>
      <c r="C26" s="1"/>
      <c r="D26" s="1"/>
      <c r="E26" s="1"/>
      <c r="F26" s="1"/>
      <c r="G26" s="1"/>
      <c r="H26" s="1"/>
    </row>
    <row r="27" spans="2:8" x14ac:dyDescent="0.3">
      <c r="B27" s="43"/>
      <c r="C27" s="43"/>
      <c r="D27" s="43"/>
      <c r="E27" s="43"/>
      <c r="F27" s="43"/>
      <c r="G27" s="43"/>
      <c r="H27" s="43"/>
    </row>
    <row r="28" spans="2:8" x14ac:dyDescent="0.3">
      <c r="B28" s="42" t="s">
        <v>21</v>
      </c>
      <c r="C28" s="42"/>
      <c r="D28" s="42"/>
      <c r="E28" s="42"/>
      <c r="F28" s="42"/>
      <c r="G28" s="42"/>
      <c r="H28" s="42"/>
    </row>
  </sheetData>
  <mergeCells count="6">
    <mergeCell ref="B2:H2"/>
    <mergeCell ref="B4:H4"/>
    <mergeCell ref="B28:H28"/>
    <mergeCell ref="B27:H27"/>
    <mergeCell ref="B5:H5"/>
    <mergeCell ref="B3:H3"/>
  </mergeCells>
  <pageMargins left="0.70866141732283472" right="0.70866141732283472" top="0.78740157480314965" bottom="0.78740157480314965" header="0.31496062992125984" footer="0.31496062992125984"/>
  <pageSetup paperSize="9" scale="58" orientation="landscape" r:id="rId1"/>
  <headerFooter>
    <oddHeader>&amp;C&amp;"Fira Sans,Fett"Vergabetitel: Rahmenleasingvereinbarung zur Umsetzung des Dienstradleasings für die Beschäftigen der Hanse- und Universitätsstadt Rostock
Vergabenummer: 18/30/26</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 Stand 07.05.2026</vt:lpstr>
      <vt:lpstr>'Preisblatt Stand 07.05.2026'!Druckbereich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Steffen, Elzbieta Anna</dc:creator>
  <cp:lastModifiedBy>Win10Support</cp:lastModifiedBy>
  <cp:lastPrinted>2026-05-05T12:20:03Z</cp:lastPrinted>
  <dcterms:created xsi:type="dcterms:W3CDTF">2021-05-31T11:11:30Z</dcterms:created>
  <dcterms:modified xsi:type="dcterms:W3CDTF">2026-05-07T06:16:39Z</dcterms:modified>
</cp:coreProperties>
</file>